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1" activeTab="3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</externalReferences>
  <definedNames>
    <definedName name="_xlnm.Print_Area" localSheetId="4">'з початку року'!$A$1:$Q$45</definedName>
  </definedNames>
  <calcPr fullCalcOnLoad="1"/>
</workbook>
</file>

<file path=xl/sharedStrings.xml><?xml version="1.0" encoding="utf-8"?>
<sst xmlns="http://schemas.openxmlformats.org/spreadsheetml/2006/main" count="179" uniqueCount="86">
  <si>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</si>
  <si>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</si>
  <si>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</si>
  <si>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</si>
  <si>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</si>
  <si>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</si>
  <si>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</si>
  <si>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</si>
  <si>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</si>
  <si>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</si>
  <si>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</si>
  <si>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</si>
  <si>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</si>
  <si>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</si>
  <si>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</si>
  <si>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</si>
  <si>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</si>
  <si>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</si>
  <si>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</si>
  <si>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</si>
  <si>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</si>
  <si>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</si>
  <si>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</si>
  <si>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</si>
  <si>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</si>
  <si>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</si>
  <si>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</si>
  <si>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</si>
  <si>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</si>
  <si>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</si>
  <si>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</si>
  <si>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</si>
  <si>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</si>
  <si>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</si>
  <si>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</si>
  <si>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</si>
  <si>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</si>
  <si>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</si>
  <si>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</si>
  <si>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</si>
  <si>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</si>
  <si>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</si>
  <si>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</si>
  <si>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</si>
  <si>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</si>
  <si>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</si>
  <si>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</si>
  <si>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</si>
  <si>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</si>
  <si>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</si>
  <si>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</si>
  <si>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</si>
  <si>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</si>
  <si>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</si>
  <si>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</si>
  <si>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</si>
  <si>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</si>
  <si>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</si>
  <si>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</si>
  <si>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</si>
  <si>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</si>
  <si>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</si>
  <si>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</si>
  <si>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</si>
  <si>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</si>
  <si>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</si>
  <si>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</si>
  <si>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</si>
  <si>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</si>
  <si>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</si>
  <si>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</si>
  <si>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</si>
  <si>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</si>
  <si>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</si>
  <si>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</si>
  <si>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</si>
  <si>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</si>
  <si>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</si>
  <si>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план на січень-квітень  2014р.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</si>
  <si>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</si>
  <si>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</si>
  <si>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</si>
  <si>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</si>
  <si>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01.05.2014р.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</si>
  <si>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01.05.2014</t>
    </r>
    <r>
      <rPr>
        <sz val="10"/>
        <rFont val="Times New Roman"/>
        <family val="1"/>
      </rPr>
      <t xml:space="preserve"> (тис.грн.)</t>
    </r>
  </si>
  <si>
    <t>Зміни до розпису станом на 01.05.2014р.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</si>
</sst>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1060930"/>
        <c:axId val="34004051"/>
      </c:lineChart>
      <c:catAx>
        <c:axId val="4106093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004051"/>
        <c:crosses val="autoZero"/>
        <c:auto val="0"/>
        <c:lblOffset val="100"/>
        <c:tickLblSkip val="1"/>
        <c:noMultiLvlLbl val="0"/>
      </c:catAx>
      <c:valAx>
        <c:axId val="34004051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060930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7601004"/>
        <c:axId val="2864717"/>
      </c:lineChart>
      <c:catAx>
        <c:axId val="376010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64717"/>
        <c:crosses val="autoZero"/>
        <c:auto val="0"/>
        <c:lblOffset val="100"/>
        <c:tickLblSkip val="1"/>
        <c:noMultiLvlLbl val="0"/>
      </c:catAx>
      <c:valAx>
        <c:axId val="2864717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60100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5782454"/>
        <c:axId val="30715495"/>
      </c:lineChart>
      <c:catAx>
        <c:axId val="2578245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715495"/>
        <c:crosses val="autoZero"/>
        <c:auto val="0"/>
        <c:lblOffset val="100"/>
        <c:tickLblSkip val="1"/>
        <c:noMultiLvlLbl val="0"/>
      </c:catAx>
      <c:valAx>
        <c:axId val="30715495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78245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41747</c:v>
                </c:pt>
                <c:pt idx="14">
                  <c:v>41751</c:v>
                </c:pt>
                <c:pt idx="15">
                  <c:v>41752</c:v>
                </c:pt>
                <c:pt idx="16">
                  <c:v>41753</c:v>
                </c:pt>
                <c:pt idx="17">
                  <c:v>41754</c:v>
                </c:pt>
                <c:pt idx="18">
                  <c:v>41757</c:v>
                </c:pt>
                <c:pt idx="19">
                  <c:v>41758</c:v>
                </c:pt>
                <c:pt idx="20">
                  <c:v>41759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476.7</c:v>
                </c:pt>
                <c:pt idx="1">
                  <c:v>499.6</c:v>
                </c:pt>
                <c:pt idx="2">
                  <c:v>1034.3</c:v>
                </c:pt>
                <c:pt idx="3">
                  <c:v>1874.2</c:v>
                </c:pt>
                <c:pt idx="4">
                  <c:v>3334.1</c:v>
                </c:pt>
                <c:pt idx="5">
                  <c:v>531.5</c:v>
                </c:pt>
                <c:pt idx="6">
                  <c:v>793.4</c:v>
                </c:pt>
                <c:pt idx="7">
                  <c:v>1067.4</c:v>
                </c:pt>
                <c:pt idx="8">
                  <c:v>571.24</c:v>
                </c:pt>
                <c:pt idx="9">
                  <c:v>874.5</c:v>
                </c:pt>
                <c:pt idx="10">
                  <c:v>1907.6</c:v>
                </c:pt>
                <c:pt idx="11">
                  <c:v>946.7</c:v>
                </c:pt>
                <c:pt idx="12">
                  <c:v>4856.2</c:v>
                </c:pt>
                <c:pt idx="13">
                  <c:v>3332.3</c:v>
                </c:pt>
                <c:pt idx="14">
                  <c:v>1386.3</c:v>
                </c:pt>
                <c:pt idx="15">
                  <c:v>2018.6</c:v>
                </c:pt>
                <c:pt idx="16">
                  <c:v>1232.1</c:v>
                </c:pt>
                <c:pt idx="17">
                  <c:v>930</c:v>
                </c:pt>
                <c:pt idx="18">
                  <c:v>1923.2</c:v>
                </c:pt>
                <c:pt idx="19">
                  <c:v>5440.9</c:v>
                </c:pt>
                <c:pt idx="20">
                  <c:v>4191.8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41747</c:v>
                </c:pt>
                <c:pt idx="14">
                  <c:v>41751</c:v>
                </c:pt>
                <c:pt idx="15">
                  <c:v>41752</c:v>
                </c:pt>
                <c:pt idx="16">
                  <c:v>41753</c:v>
                </c:pt>
                <c:pt idx="17">
                  <c:v>41754</c:v>
                </c:pt>
                <c:pt idx="18">
                  <c:v>41757</c:v>
                </c:pt>
                <c:pt idx="19">
                  <c:v>41758</c:v>
                </c:pt>
                <c:pt idx="20">
                  <c:v>41759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1867.7447619047618</c:v>
                </c:pt>
                <c:pt idx="1">
                  <c:v>1867.7</c:v>
                </c:pt>
                <c:pt idx="2">
                  <c:v>1867.7</c:v>
                </c:pt>
                <c:pt idx="3">
                  <c:v>1867.7</c:v>
                </c:pt>
                <c:pt idx="4">
                  <c:v>1867.7</c:v>
                </c:pt>
                <c:pt idx="5">
                  <c:v>1867.7</c:v>
                </c:pt>
                <c:pt idx="6">
                  <c:v>1867.7</c:v>
                </c:pt>
                <c:pt idx="7">
                  <c:v>1867.7</c:v>
                </c:pt>
                <c:pt idx="8">
                  <c:v>1867.7</c:v>
                </c:pt>
                <c:pt idx="9">
                  <c:v>1867.7</c:v>
                </c:pt>
                <c:pt idx="10">
                  <c:v>1867.7</c:v>
                </c:pt>
                <c:pt idx="11">
                  <c:v>1867.7</c:v>
                </c:pt>
                <c:pt idx="12">
                  <c:v>1867.7</c:v>
                </c:pt>
                <c:pt idx="13">
                  <c:v>1867.7</c:v>
                </c:pt>
                <c:pt idx="14">
                  <c:v>1867.7</c:v>
                </c:pt>
                <c:pt idx="15">
                  <c:v>1867.7</c:v>
                </c:pt>
                <c:pt idx="16">
                  <c:v>1867.7</c:v>
                </c:pt>
                <c:pt idx="17">
                  <c:v>1867.7</c:v>
                </c:pt>
                <c:pt idx="18">
                  <c:v>1867.7</c:v>
                </c:pt>
                <c:pt idx="19">
                  <c:v>1867.7</c:v>
                </c:pt>
                <c:pt idx="20">
                  <c:v>1867.7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41747</c:v>
                </c:pt>
                <c:pt idx="14">
                  <c:v>41751</c:v>
                </c:pt>
                <c:pt idx="15">
                  <c:v>41752</c:v>
                </c:pt>
                <c:pt idx="16">
                  <c:v>41753</c:v>
                </c:pt>
                <c:pt idx="17">
                  <c:v>41754</c:v>
                </c:pt>
                <c:pt idx="18">
                  <c:v>41757</c:v>
                </c:pt>
                <c:pt idx="19">
                  <c:v>41758</c:v>
                </c:pt>
                <c:pt idx="20">
                  <c:v>41759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460</c:v>
                </c:pt>
                <c:pt idx="1">
                  <c:v>900</c:v>
                </c:pt>
                <c:pt idx="2">
                  <c:v>1900</c:v>
                </c:pt>
                <c:pt idx="3">
                  <c:v>2200</c:v>
                </c:pt>
                <c:pt idx="4">
                  <c:v>3500</c:v>
                </c:pt>
                <c:pt idx="5">
                  <c:v>1200</c:v>
                </c:pt>
                <c:pt idx="6">
                  <c:v>1100</c:v>
                </c:pt>
                <c:pt idx="7">
                  <c:v>1200</c:v>
                </c:pt>
                <c:pt idx="8">
                  <c:v>1850</c:v>
                </c:pt>
                <c:pt idx="9">
                  <c:v>2000</c:v>
                </c:pt>
                <c:pt idx="10">
                  <c:v>2600</c:v>
                </c:pt>
                <c:pt idx="11">
                  <c:v>1850</c:v>
                </c:pt>
                <c:pt idx="12">
                  <c:v>1700</c:v>
                </c:pt>
                <c:pt idx="13">
                  <c:v>1800</c:v>
                </c:pt>
                <c:pt idx="14">
                  <c:v>2800</c:v>
                </c:pt>
                <c:pt idx="15">
                  <c:v>1240</c:v>
                </c:pt>
                <c:pt idx="16">
                  <c:v>1150</c:v>
                </c:pt>
                <c:pt idx="17">
                  <c:v>1500</c:v>
                </c:pt>
                <c:pt idx="18">
                  <c:v>1500</c:v>
                </c:pt>
                <c:pt idx="19">
                  <c:v>3300</c:v>
                </c:pt>
                <c:pt idx="20">
                  <c:v>4186.6</c:v>
                </c:pt>
              </c:numCache>
            </c:numRef>
          </c:val>
          <c:smooth val="1"/>
        </c:ser>
        <c:marker val="1"/>
        <c:axId val="8004000"/>
        <c:axId val="4927137"/>
      </c:lineChart>
      <c:catAx>
        <c:axId val="80040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27137"/>
        <c:crosses val="autoZero"/>
        <c:auto val="0"/>
        <c:lblOffset val="100"/>
        <c:tickLblSkip val="1"/>
        <c:noMultiLvlLbl val="0"/>
      </c:catAx>
      <c:valAx>
        <c:axId val="4927137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00400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01.05.2014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січень-квітень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125703.2</c:v>
                </c:pt>
                <c:pt idx="1">
                  <c:v>25270.59</c:v>
                </c:pt>
                <c:pt idx="2">
                  <c:v>999.6</c:v>
                </c:pt>
                <c:pt idx="3">
                  <c:v>294.5</c:v>
                </c:pt>
                <c:pt idx="4">
                  <c:v>2238.1</c:v>
                </c:pt>
                <c:pt idx="5">
                  <c:v>2381.5</c:v>
                </c:pt>
                <c:pt idx="6">
                  <c:v>900</c:v>
                </c:pt>
                <c:pt idx="7">
                  <c:v>890.3000000000393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117120.15</c:v>
                </c:pt>
                <c:pt idx="1">
                  <c:v>25917.42</c:v>
                </c:pt>
                <c:pt idx="2">
                  <c:v>552.92</c:v>
                </c:pt>
                <c:pt idx="3">
                  <c:v>279.59</c:v>
                </c:pt>
                <c:pt idx="4">
                  <c:v>2167.48</c:v>
                </c:pt>
                <c:pt idx="5">
                  <c:v>2382.53</c:v>
                </c:pt>
                <c:pt idx="6">
                  <c:v>932.9</c:v>
                </c:pt>
                <c:pt idx="7">
                  <c:v>604.1400000000409</c:v>
                </c:pt>
              </c:numCache>
            </c:numRef>
          </c:val>
          <c:shape val="box"/>
        </c:ser>
        <c:shape val="box"/>
        <c:axId val="44344234"/>
        <c:axId val="63553787"/>
      </c:bar3DChart>
      <c:catAx>
        <c:axId val="4434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3553787"/>
        <c:crosses val="autoZero"/>
        <c:auto val="1"/>
        <c:lblOffset val="100"/>
        <c:tickLblSkip val="1"/>
        <c:noMultiLvlLbl val="0"/>
      </c:catAx>
      <c:valAx>
        <c:axId val="63553787"/>
        <c:scaling>
          <c:orientation val="minMax"/>
          <c:max val="1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344234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1480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1487.49</c:v>
                </c:pt>
              </c:numCache>
            </c:numRef>
          </c:val>
        </c:ser>
        <c:axId val="35113172"/>
        <c:axId val="47583093"/>
      </c:barChart>
      <c:catAx>
        <c:axId val="35113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583093"/>
        <c:crosses val="autoZero"/>
        <c:auto val="1"/>
        <c:lblOffset val="100"/>
        <c:tickLblSkip val="1"/>
        <c:noMultiLvlLbl val="0"/>
      </c:catAx>
      <c:valAx>
        <c:axId val="475830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113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1441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1435</c:v>
                </c:pt>
              </c:numCache>
            </c:numRef>
          </c:val>
        </c:ser>
        <c:axId val="25594654"/>
        <c:axId val="29025295"/>
      </c:barChart>
      <c:catAx>
        <c:axId val="25594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025295"/>
        <c:crosses val="autoZero"/>
        <c:auto val="1"/>
        <c:lblOffset val="100"/>
        <c:tickLblSkip val="1"/>
        <c:noMultiLvlLbl val="0"/>
      </c:catAx>
      <c:valAx>
        <c:axId val="290252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594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>
                <c:ptCount val="1"/>
                <c:pt idx="0">
                  <c:v>25112.6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>
                <c:ptCount val="1"/>
                <c:pt idx="0">
                  <c:v>26561.84</c:v>
                </c:pt>
              </c:numCache>
            </c:numRef>
          </c:val>
        </c:ser>
        <c:axId val="59901064"/>
        <c:axId val="2238665"/>
      </c:barChart>
      <c:catAx>
        <c:axId val="59901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8665"/>
        <c:crosses val="autoZero"/>
        <c:auto val="1"/>
        <c:lblOffset val="100"/>
        <c:tickLblSkip val="1"/>
        <c:noMultiLvlLbl val="0"/>
      </c:catAx>
      <c:valAx>
        <c:axId val="22386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01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січень-квітень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01.05.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158 677,8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149 957,1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січень-квітень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-2 498,1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квітень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40 601,7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квітень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-8 720,7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 "/>
    </sheetNames>
    <sheetDataSet>
      <sheetData sheetId="0">
        <row r="10">
          <cell r="E10">
            <v>125703.2</v>
          </cell>
          <cell r="F10">
            <v>117120.15</v>
          </cell>
        </row>
        <row r="19">
          <cell r="E19">
            <v>999.6</v>
          </cell>
          <cell r="F19">
            <v>552.92</v>
          </cell>
        </row>
        <row r="33">
          <cell r="E33">
            <v>25270.59</v>
          </cell>
          <cell r="F33">
            <v>25917.42</v>
          </cell>
        </row>
        <row r="56">
          <cell r="E56">
            <v>2238.1</v>
          </cell>
          <cell r="F56">
            <v>2167.48</v>
          </cell>
        </row>
        <row r="95">
          <cell r="E95">
            <v>2381.5</v>
          </cell>
          <cell r="F95">
            <v>2382.53</v>
          </cell>
        </row>
        <row r="96">
          <cell r="E96">
            <v>294.5</v>
          </cell>
          <cell r="F96">
            <v>279.59</v>
          </cell>
        </row>
        <row r="106">
          <cell r="E106">
            <v>158677.79000000004</v>
          </cell>
          <cell r="F106">
            <v>149957.13000000003</v>
          </cell>
        </row>
        <row r="118">
          <cell r="E118">
            <v>106.5</v>
          </cell>
          <cell r="F118">
            <v>127.86</v>
          </cell>
        </row>
        <row r="119">
          <cell r="E119">
            <v>25112.6</v>
          </cell>
          <cell r="F119">
            <v>26561.84</v>
          </cell>
        </row>
        <row r="120">
          <cell r="E120">
            <v>1441</v>
          </cell>
          <cell r="F120">
            <v>1435</v>
          </cell>
        </row>
        <row r="121">
          <cell r="E121">
            <v>1480</v>
          </cell>
          <cell r="F121">
            <v>1487.49</v>
          </cell>
        </row>
        <row r="122">
          <cell r="E122">
            <v>483.27</v>
          </cell>
          <cell r="F122">
            <v>577.27</v>
          </cell>
        </row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123251.47563</v>
          </cell>
          <cell r="I142">
            <v>109426.25366999999</v>
          </cell>
        </row>
      </sheetData>
      <sheetData sheetId="1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2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3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62</v>
      </c>
      <c r="O1" s="117"/>
      <c r="P1" s="117"/>
      <c r="Q1" s="117"/>
      <c r="R1" s="117"/>
      <c r="S1" s="118"/>
    </row>
    <row r="2" spans="1:19" ht="16.5" thickBot="1">
      <c r="A2" s="119" t="s">
        <v>63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64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41671</v>
      </c>
      <c r="O29" s="112">
        <f>'[1]січень '!$D$142</f>
        <v>111410.62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41671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67</v>
      </c>
      <c r="O1" s="117"/>
      <c r="P1" s="117"/>
      <c r="Q1" s="117"/>
      <c r="R1" s="117"/>
      <c r="S1" s="118"/>
    </row>
    <row r="2" spans="1:19" ht="16.5" thickBot="1">
      <c r="A2" s="119" t="s">
        <v>70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71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41699</v>
      </c>
      <c r="O29" s="112">
        <f>'[1]лютий'!$D$142</f>
        <v>121970.53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41699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74</v>
      </c>
      <c r="O1" s="117"/>
      <c r="P1" s="117"/>
      <c r="Q1" s="117"/>
      <c r="R1" s="117"/>
      <c r="S1" s="118"/>
    </row>
    <row r="2" spans="1:19" ht="16.5" thickBot="1">
      <c r="A2" s="119" t="s">
        <v>75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76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41730</v>
      </c>
      <c r="O29" s="112">
        <f>'[1]березень'!$D$142</f>
        <v>114985.02570999999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41730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4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38" sqref="N38:Q3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77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80</v>
      </c>
      <c r="O1" s="117"/>
      <c r="P1" s="117"/>
      <c r="Q1" s="117"/>
      <c r="R1" s="117"/>
      <c r="S1" s="118"/>
    </row>
    <row r="2" spans="1:19" ht="16.5" thickBot="1">
      <c r="A2" s="119" t="s">
        <v>81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82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79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18.5</v>
      </c>
      <c r="I24" s="82">
        <f t="shared" si="0"/>
        <v>6.500000000000341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239.4</v>
      </c>
      <c r="I25" s="43">
        <f t="shared" si="3"/>
        <v>94.68999999999963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9" t="s">
        <v>41</v>
      </c>
      <c r="O28" s="109"/>
      <c r="P28" s="109"/>
      <c r="Q28" s="109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1" t="s">
        <v>34</v>
      </c>
      <c r="O29" s="111"/>
      <c r="P29" s="111"/>
      <c r="Q29" s="111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1">
        <v>41760</v>
      </c>
      <c r="O30" s="112">
        <f>'[1]квітень'!$D$142</f>
        <v>123251.47563</v>
      </c>
      <c r="P30" s="112"/>
      <c r="Q30" s="112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02"/>
      <c r="O31" s="112"/>
      <c r="P31" s="112"/>
      <c r="Q31" s="112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109426.25366999999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3" t="s">
        <v>56</v>
      </c>
      <c r="P33" s="104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5" t="s">
        <v>57</v>
      </c>
      <c r="P34" s="105"/>
      <c r="Q34" s="83">
        <f>'[1]квітень'!$I$139</f>
        <v>13825.22196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06" t="s">
        <v>60</v>
      </c>
      <c r="P35" s="107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9" t="s">
        <v>35</v>
      </c>
      <c r="O38" s="109"/>
      <c r="P38" s="109"/>
      <c r="Q38" s="109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0" t="s">
        <v>36</v>
      </c>
      <c r="O39" s="110"/>
      <c r="P39" s="110"/>
      <c r="Q39" s="110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1">
        <v>41760</v>
      </c>
      <c r="O40" s="108">
        <v>0</v>
      </c>
      <c r="P40" s="108"/>
      <c r="Q40" s="108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02"/>
      <c r="O41" s="108"/>
      <c r="P41" s="108"/>
      <c r="Q41" s="108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E60" sqref="E60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00" t="s">
        <v>83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23"/>
      <c r="M27" s="123"/>
      <c r="N27" s="123"/>
    </row>
    <row r="28" spans="1:16" ht="78.75" customHeight="1">
      <c r="A28" s="138" t="s">
        <v>40</v>
      </c>
      <c r="B28" s="124" t="s">
        <v>51</v>
      </c>
      <c r="C28" s="125"/>
      <c r="D28" s="135" t="s">
        <v>28</v>
      </c>
      <c r="E28" s="135"/>
      <c r="F28" s="129" t="s">
        <v>29</v>
      </c>
      <c r="G28" s="140"/>
      <c r="H28" s="136" t="s">
        <v>39</v>
      </c>
      <c r="I28" s="129"/>
      <c r="J28" s="136" t="s">
        <v>50</v>
      </c>
      <c r="K28" s="128"/>
      <c r="L28" s="132" t="s">
        <v>45</v>
      </c>
      <c r="M28" s="133"/>
      <c r="N28" s="134"/>
      <c r="O28" s="126" t="s">
        <v>84</v>
      </c>
      <c r="P28" s="127"/>
    </row>
    <row r="29" spans="1:16" ht="45">
      <c r="A29" s="139"/>
      <c r="B29" s="72" t="s">
        <v>78</v>
      </c>
      <c r="C29" s="28" t="s">
        <v>26</v>
      </c>
      <c r="D29" s="72" t="str">
        <f>B29</f>
        <v>план на січень-квітень  2014р.</v>
      </c>
      <c r="E29" s="28" t="str">
        <f>C29</f>
        <v>факт</v>
      </c>
      <c r="F29" s="71" t="str">
        <f>B29</f>
        <v>план на січень-квітень  2014р.</v>
      </c>
      <c r="G29" s="95" t="str">
        <f>C29</f>
        <v>факт</v>
      </c>
      <c r="H29" s="72" t="str">
        <f>B29</f>
        <v>план на січень-квітень  2014р.</v>
      </c>
      <c r="I29" s="28" t="str">
        <f>C29</f>
        <v>факт</v>
      </c>
      <c r="J29" s="71" t="str">
        <f>B29</f>
        <v>план на січень-квітень  2014р.</v>
      </c>
      <c r="K29" s="95" t="str">
        <f>C29</f>
        <v>факт</v>
      </c>
      <c r="L29" s="67" t="str">
        <f>D29</f>
        <v>план на січень-квітень  2014р.</v>
      </c>
      <c r="M29" s="28" t="s">
        <v>26</v>
      </c>
      <c r="N29" s="68" t="s">
        <v>27</v>
      </c>
      <c r="O29" s="128"/>
      <c r="P29" s="129"/>
    </row>
    <row r="30" spans="1:16" ht="23.25" customHeight="1" thickBot="1">
      <c r="A30" s="66">
        <f>квітень!O40</f>
        <v>0</v>
      </c>
      <c r="B30" s="73">
        <f>'[1]квітень'!$E$118</f>
        <v>106.5</v>
      </c>
      <c r="C30" s="73">
        <f>'[1]квітень'!$F$118</f>
        <v>127.86</v>
      </c>
      <c r="D30" s="74">
        <f>'[1]квітень'!$E$121</f>
        <v>1480</v>
      </c>
      <c r="E30" s="74">
        <f>'[1]квітень'!$F$121</f>
        <v>1487.49</v>
      </c>
      <c r="F30" s="75">
        <f>'[1]квітень'!$E$120</f>
        <v>1441</v>
      </c>
      <c r="G30" s="76">
        <f>'[1]квітень'!$F$120</f>
        <v>1435</v>
      </c>
      <c r="H30" s="76">
        <f>'[1]квітень'!$E$119</f>
        <v>25112.6</v>
      </c>
      <c r="I30" s="76">
        <f>'[1]квітень'!$F$119</f>
        <v>26561.84</v>
      </c>
      <c r="J30" s="76">
        <f>'[1]квітень'!$E$122</f>
        <v>483.27</v>
      </c>
      <c r="K30" s="96">
        <f>'[1]квітень'!$F$122</f>
        <v>577.27</v>
      </c>
      <c r="L30" s="97">
        <f>H30+F30+D30+J30+B30</f>
        <v>28623.37</v>
      </c>
      <c r="M30" s="77">
        <f>I30+G30+E30+K30+C30</f>
        <v>30189.460000000003</v>
      </c>
      <c r="N30" s="78">
        <f>M30-L30</f>
        <v>1566.0900000000038</v>
      </c>
      <c r="O30" s="130">
        <f>квітень!O30</f>
        <v>123251.47563</v>
      </c>
      <c r="P30" s="131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5" t="s">
        <v>47</v>
      </c>
      <c r="P31" s="135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квітень!Q32</f>
        <v>109426.25366999999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квітень!Q33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квітень!Q35</f>
        <v>0</v>
      </c>
    </row>
    <row r="35" spans="15:16" ht="12.75">
      <c r="O35" s="26" t="s">
        <v>48</v>
      </c>
      <c r="P35" s="84">
        <f>квітень!Q34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'[1]квітень'!$E$10</f>
        <v>125703.2</v>
      </c>
      <c r="C47" s="40">
        <f>'[1]квітень'!$F$10</f>
        <v>117120.15</v>
      </c>
      <c r="F47" s="1" t="s">
        <v>25</v>
      </c>
      <c r="G47" s="8"/>
      <c r="H47" s="137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'[1]квітень'!$E$33</f>
        <v>25270.59</v>
      </c>
      <c r="C48" s="18">
        <f>'[1]квітень'!$F$33</f>
        <v>25917.42</v>
      </c>
      <c r="G48" s="8"/>
      <c r="H48" s="137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'[1]квітень'!$E$19</f>
        <v>999.6</v>
      </c>
      <c r="C49" s="17">
        <f>'[1]квітень'!$F$19</f>
        <v>552.92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'[1]квітень'!$E$96</f>
        <v>294.5</v>
      </c>
      <c r="C50" s="6">
        <f>'[1]квітень'!$F$96</f>
        <v>279.59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'[1]квітень'!$E$56</f>
        <v>2238.1</v>
      </c>
      <c r="C51" s="17">
        <f>'[1]квітень'!$F$56</f>
        <v>2167.48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'[1]квітень'!$E$95</f>
        <v>2381.5</v>
      </c>
      <c r="C52" s="17">
        <f>'[1]квітень'!$F$95</f>
        <v>2382.53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900</v>
      </c>
      <c r="C53" s="17">
        <v>932.9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890.3000000000393</v>
      </c>
      <c r="C54" s="17">
        <f>C55-C47-C48-C49-C50-C51-C52-C53</f>
        <v>604.1400000000409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'[1]квітень'!$E$106</f>
        <v>158677.79000000004</v>
      </c>
      <c r="C55" s="12">
        <f>'[1]квітень'!$F$106</f>
        <v>149957.13000000003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3">
      <selection activeCell="E30" sqref="E30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6">
        <v>45950.2</v>
      </c>
      <c r="H6" s="16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85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24">
        <f t="shared" si="0"/>
        <v>-2851.24</v>
      </c>
      <c r="H7" s="24">
        <f t="shared" si="0"/>
        <v>-2541.92</v>
      </c>
      <c r="I7" s="24">
        <f t="shared" si="0"/>
        <v>-2793.52</v>
      </c>
      <c r="J7" s="24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37">
        <v>80.76</v>
      </c>
      <c r="H8" s="37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37">
        <v>-2932</v>
      </c>
      <c r="H9" s="37">
        <v>-2621.8</v>
      </c>
      <c r="I9" s="37">
        <v>-2873.2</v>
      </c>
      <c r="J9" s="37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55">
        <f t="shared" si="2"/>
        <v>43098.96</v>
      </c>
      <c r="H15" s="55">
        <f t="shared" si="2"/>
        <v>39521.68</v>
      </c>
      <c r="I15" s="55">
        <f t="shared" si="2"/>
        <v>42402.18</v>
      </c>
      <c r="J15" s="55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2014-05-05T08:35:40Z</dcterms:modified>
  <cp:category/>
  <cp:version/>
  <cp:contentType/>
  <cp:contentStatus/>
</cp:coreProperties>
</file>